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atos\Compartida\2025\10. PROPOSICIONES\SISSCO-2025-CE-006729\"/>
    </mc:Choice>
  </mc:AlternateContent>
  <bookViews>
    <workbookView xWindow="0" yWindow="0" windowWidth="28800" windowHeight="11130"/>
  </bookViews>
  <sheets>
    <sheet name="Ejecuciones 2018-2025" sheetId="1" r:id="rId1"/>
  </sheets>
  <externalReferences>
    <externalReference r:id="rId2"/>
    <externalReference r:id="rId3"/>
    <externalReference r:id="rId4"/>
  </externalReferences>
  <definedNames>
    <definedName name="ESE">[2]Parametros!$A$1:$F$23</definedName>
    <definedName name="Periodo">[3]Parametros!$G$1:$H$34</definedName>
    <definedName name="SUBRED">[3]Parametros!$J$2:$K$5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16" i="1" l="1"/>
  <c r="AS21" i="1" s="1"/>
  <c r="AS10" i="1" l="1"/>
  <c r="AR10" i="1"/>
  <c r="AN20" i="1"/>
  <c r="AN21" i="1" s="1"/>
  <c r="AB21" i="1"/>
  <c r="P21" i="1"/>
  <c r="O21" i="1"/>
  <c r="N21" i="1"/>
  <c r="AM20" i="1"/>
  <c r="AM21" i="1" s="1"/>
  <c r="AL20" i="1"/>
  <c r="AI20" i="1"/>
  <c r="AC20" i="1"/>
  <c r="Q20" i="1"/>
  <c r="K20" i="1"/>
  <c r="AM19" i="1"/>
  <c r="AO19" i="1" s="1"/>
  <c r="AL19" i="1"/>
  <c r="AI19" i="1"/>
  <c r="AC19" i="1"/>
  <c r="W19" i="1"/>
  <c r="Q19" i="1"/>
  <c r="K19" i="1"/>
  <c r="E19" i="1"/>
  <c r="AO18" i="1"/>
  <c r="AL18" i="1"/>
  <c r="AI18" i="1"/>
  <c r="AC18" i="1"/>
  <c r="W18" i="1"/>
  <c r="Q18" i="1"/>
  <c r="K18" i="1"/>
  <c r="E18" i="1"/>
  <c r="AO17" i="1"/>
  <c r="AL17" i="1"/>
  <c r="AL16" i="1" s="1"/>
  <c r="AI17" i="1"/>
  <c r="AC17" i="1"/>
  <c r="W17" i="1"/>
  <c r="Q17" i="1"/>
  <c r="K17" i="1"/>
  <c r="E17" i="1"/>
  <c r="AH16" i="1"/>
  <c r="AH21" i="1" s="1"/>
  <c r="AG16" i="1"/>
  <c r="AG21" i="1" s="1"/>
  <c r="AF16" i="1"/>
  <c r="AF21" i="1" s="1"/>
  <c r="AC16" i="1"/>
  <c r="AA16" i="1"/>
  <c r="AA21" i="1" s="1"/>
  <c r="Z16" i="1"/>
  <c r="Z21" i="1" s="1"/>
  <c r="V16" i="1"/>
  <c r="V20" i="1" s="1"/>
  <c r="U16" i="1"/>
  <c r="U20" i="1" s="1"/>
  <c r="T16" i="1"/>
  <c r="T20" i="1" s="1"/>
  <c r="Q16" i="1"/>
  <c r="J16" i="1"/>
  <c r="J21" i="1" s="1"/>
  <c r="I16" i="1"/>
  <c r="I21" i="1" s="1"/>
  <c r="H16" i="1"/>
  <c r="H21" i="1" s="1"/>
  <c r="D16" i="1"/>
  <c r="D21" i="1" s="1"/>
  <c r="C16" i="1"/>
  <c r="C21" i="1" s="1"/>
  <c r="B16" i="1"/>
  <c r="B21" i="1" s="1"/>
  <c r="K11" i="1"/>
  <c r="E11" i="1"/>
  <c r="K10" i="1"/>
  <c r="E10" i="1"/>
  <c r="AH9" i="1"/>
  <c r="AG9" i="1"/>
  <c r="AI9" i="1" s="1"/>
  <c r="AF9" i="1"/>
  <c r="AB9" i="1"/>
  <c r="AA9" i="1"/>
  <c r="Z9" i="1"/>
  <c r="V9" i="1"/>
  <c r="U9" i="1"/>
  <c r="T9" i="1"/>
  <c r="K9" i="1"/>
  <c r="E9" i="1"/>
  <c r="K8" i="1"/>
  <c r="E8" i="1"/>
  <c r="K7" i="1"/>
  <c r="E7" i="1"/>
  <c r="K6" i="1"/>
  <c r="E6" i="1"/>
  <c r="K5" i="1"/>
  <c r="E5" i="1"/>
  <c r="K4" i="1"/>
  <c r="E4" i="1"/>
  <c r="AL21" i="1" l="1"/>
  <c r="Q21" i="1"/>
  <c r="W16" i="1"/>
  <c r="AO20" i="1"/>
  <c r="AC21" i="1"/>
  <c r="K21" i="1"/>
  <c r="AR16" i="1"/>
  <c r="AR21" i="1" s="1"/>
  <c r="AI21" i="1"/>
  <c r="W20" i="1"/>
  <c r="AO21" i="1"/>
  <c r="AO16" i="1"/>
  <c r="E21" i="1"/>
  <c r="E16" i="1"/>
  <c r="AI16" i="1"/>
  <c r="K16" i="1"/>
</calcChain>
</file>

<file path=xl/sharedStrings.xml><?xml version="1.0" encoding="utf-8"?>
<sst xmlns="http://schemas.openxmlformats.org/spreadsheetml/2006/main" count="197" uniqueCount="55">
  <si>
    <t>INGRESOS</t>
  </si>
  <si>
    <t>Año 2018</t>
  </si>
  <si>
    <t>Año 2019</t>
  </si>
  <si>
    <t>Año 2020</t>
  </si>
  <si>
    <t>Año 2021</t>
  </si>
  <si>
    <t>Año 2022</t>
  </si>
  <si>
    <t>Año 2023</t>
  </si>
  <si>
    <t xml:space="preserve">RUBRO </t>
  </si>
  <si>
    <t xml:space="preserve">PPTO INICIAL </t>
  </si>
  <si>
    <t xml:space="preserve">PPTO FINAL </t>
  </si>
  <si>
    <t xml:space="preserve">RECAUDO </t>
  </si>
  <si>
    <t xml:space="preserve">% EJEC </t>
  </si>
  <si>
    <t xml:space="preserve">DESCRIPCION </t>
  </si>
  <si>
    <t xml:space="preserve"> PPTO INICIAL </t>
  </si>
  <si>
    <t xml:space="preserve"> PPTO DEFINITIVO </t>
  </si>
  <si>
    <t xml:space="preserve"> RECAUDO  ACUMULADO</t>
  </si>
  <si>
    <t>%                      DE EJEC</t>
  </si>
  <si>
    <t xml:space="preserve"> RECAUDO  </t>
  </si>
  <si>
    <t xml:space="preserve">DISPONIBILIDAD INICIAL </t>
  </si>
  <si>
    <t xml:space="preserve"> DISPONIBILIDAD INICIAL </t>
  </si>
  <si>
    <t>Disponibilidad Inicial</t>
  </si>
  <si>
    <t xml:space="preserve"> INGRESOS </t>
  </si>
  <si>
    <t>Ingresos Corrientes</t>
  </si>
  <si>
    <t>INGRESOS CORRIENTES</t>
  </si>
  <si>
    <t>Ingresos no tributarios</t>
  </si>
  <si>
    <t>No tributarios</t>
  </si>
  <si>
    <t>NO TRIBUTARIOS</t>
  </si>
  <si>
    <t>Venta de bienes y servicios</t>
  </si>
  <si>
    <t xml:space="preserve"> Rentas Contractuales </t>
  </si>
  <si>
    <t>Recursos de capital</t>
  </si>
  <si>
    <t>Venta de Bienes, Servicios y Productos</t>
  </si>
  <si>
    <t xml:space="preserve"> Venta de Bienes, Servicios y Productos </t>
  </si>
  <si>
    <t xml:space="preserve"> TOTAL DISPONIBILIDAD INICIAL + INGRESOS </t>
  </si>
  <si>
    <t>RECURSOS DE CAPITAL</t>
  </si>
  <si>
    <t>GASTOS</t>
  </si>
  <si>
    <t>TOTAL COMPROMETIDO</t>
  </si>
  <si>
    <t>GASTOS DE FUNCIONAMIENTO</t>
  </si>
  <si>
    <t xml:space="preserve">GASTOS DE FUNCIONAMIENTO Y OPERACIÓN </t>
  </si>
  <si>
    <t xml:space="preserve">GASTROS DE OPERACIÓN </t>
  </si>
  <si>
    <t xml:space="preserve">GASTOS DE OPERACIÓN </t>
  </si>
  <si>
    <t xml:space="preserve">INVERSION </t>
  </si>
  <si>
    <t xml:space="preserve">DISP INICIAL </t>
  </si>
  <si>
    <t>TOTAL GASTOS MÁS DISPONIBILIDAD FINAL</t>
  </si>
  <si>
    <t>PRESUPUESTO INICIAL</t>
  </si>
  <si>
    <t>PRESUPUESTO DEFINITIVO</t>
  </si>
  <si>
    <t>RECAUDO ACUMULADO</t>
  </si>
  <si>
    <t>% EJECUCION</t>
  </si>
  <si>
    <t>Venta Servicios de Salud</t>
  </si>
  <si>
    <t>Rentas contractuales (No ventas)</t>
  </si>
  <si>
    <t>Otros ingresos</t>
  </si>
  <si>
    <t>Ingresos de capital</t>
  </si>
  <si>
    <t>Cuentas por cobrar otras vigencias</t>
  </si>
  <si>
    <t>TOTAL</t>
  </si>
  <si>
    <t>Año 2024</t>
  </si>
  <si>
    <t>Año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</si>
</sst>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,,"/>
    <numFmt numFmtId="165" formatCode="0.0%"/>
    <numFmt numFmtId="166" formatCode="#,##0,,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/>
    <xf numFmtId="0" fontId="1" fillId="0" borderId="4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horizontal="right" vertical="center"/>
    </xf>
    <xf numFmtId="9" fontId="2" fillId="0" borderId="4" xfId="0" applyNumberFormat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horizontal="right" vertical="center"/>
    </xf>
    <xf numFmtId="9" fontId="1" fillId="0" borderId="4" xfId="0" applyNumberFormat="1" applyFont="1" applyFill="1" applyBorder="1" applyAlignment="1">
      <alignment horizontal="right" vertical="center"/>
    </xf>
    <xf numFmtId="9" fontId="1" fillId="0" borderId="4" xfId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/>
    <xf numFmtId="3" fontId="1" fillId="0" borderId="4" xfId="0" applyNumberFormat="1" applyFont="1" applyFill="1" applyBorder="1"/>
    <xf numFmtId="3" fontId="2" fillId="0" borderId="0" xfId="0" applyNumberFormat="1" applyFont="1" applyFill="1"/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 readingOrder="1"/>
    </xf>
    <xf numFmtId="0" fontId="2" fillId="3" borderId="4" xfId="0" applyFont="1" applyFill="1" applyBorder="1" applyAlignment="1">
      <alignment horizontal="left" vertical="center" indent="1" readingOrder="1"/>
    </xf>
    <xf numFmtId="164" fontId="2" fillId="3" borderId="4" xfId="0" applyNumberFormat="1" applyFont="1" applyFill="1" applyBorder="1" applyAlignment="1">
      <alignment horizontal="right" vertical="center" wrapText="1" indent="1"/>
    </xf>
    <xf numFmtId="165" fontId="2" fillId="3" borderId="4" xfId="0" applyNumberFormat="1" applyFont="1" applyFill="1" applyBorder="1" applyAlignment="1">
      <alignment horizontal="center" vertical="center" readingOrder="1"/>
    </xf>
    <xf numFmtId="0" fontId="1" fillId="3" borderId="4" xfId="0" applyFont="1" applyFill="1" applyBorder="1" applyAlignment="1">
      <alignment horizontal="left" vertical="center" indent="1" readingOrder="1"/>
    </xf>
    <xf numFmtId="164" fontId="1" fillId="3" borderId="4" xfId="0" applyNumberFormat="1" applyFont="1" applyFill="1" applyBorder="1" applyAlignment="1">
      <alignment horizontal="right" vertical="center" indent="1" readingOrder="1"/>
    </xf>
    <xf numFmtId="165" fontId="1" fillId="3" borderId="4" xfId="0" applyNumberFormat="1" applyFont="1" applyFill="1" applyBorder="1" applyAlignment="1">
      <alignment horizontal="center" vertical="center" readingOrder="1"/>
    </xf>
    <xf numFmtId="166" fontId="2" fillId="0" borderId="4" xfId="0" applyNumberFormat="1" applyFont="1" applyFill="1" applyBorder="1" applyAlignment="1">
      <alignment horizontal="right" vertical="center"/>
    </xf>
    <xf numFmtId="166" fontId="1" fillId="0" borderId="4" xfId="0" applyNumberFormat="1" applyFont="1" applyFill="1" applyBorder="1" applyAlignment="1">
      <alignment horizontal="right" vertical="center"/>
    </xf>
    <xf numFmtId="164" fontId="2" fillId="0" borderId="0" xfId="0" applyNumberFormat="1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mpartida/Eejcuciones%20pptales%202016%20a%20dic%2031%20de%202023-SISS%20C.O/consolidado%20ejec%202018%20a%20dic2023-SISS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DUCTOS%20CONTRATO%201770021\FEBRERO%202021\FORMATO%20EJECUCION\FORMATO%20EJECUCION%20PRESUPUESTAL%202021%20V2%20(2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/Compartida/Eejcuciones%20pptales%202016%20a%20dic%2031%20de%202023-SISS%20C.O/EJECUC.PPTAL%20DICIEMBRE%202018-SISS%20SUBREDCO%20CON%20FACTURAC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ntencias 2020-2023"/>
      <sheetName val="2018-2024 mayo"/>
      <sheetName val="PROPOSIC 471 2024"/>
      <sheetName val="ESQUELETO RESUMEN"/>
      <sheetName val="Ingresos2018"/>
      <sheetName val="Gastos2018"/>
      <sheetName val="ingresos2019"/>
      <sheetName val="Gastos2019"/>
      <sheetName val="ingresos2020"/>
      <sheetName val="Gastos2020"/>
      <sheetName val="ingresos2021"/>
      <sheetName val="Gastos2021"/>
      <sheetName val="ingresos2022"/>
      <sheetName val="Gastos2022"/>
      <sheetName val="ingresos2023"/>
      <sheetName val="Gastos2023"/>
      <sheetName val="Ingresos a mayo2024"/>
      <sheetName val="Gastos a mayo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>
        <row r="10">
          <cell r="C10">
            <v>97663271000</v>
          </cell>
        </row>
        <row r="160">
          <cell r="C160">
            <v>619359857000</v>
          </cell>
          <cell r="K160">
            <v>540930711140</v>
          </cell>
        </row>
        <row r="189">
          <cell r="C189">
            <v>321653174000</v>
          </cell>
        </row>
        <row r="276">
          <cell r="K276">
            <v>49647671982</v>
          </cell>
          <cell r="X27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"/>
      <sheetName val="Detallada"/>
      <sheetName val="Ingresos"/>
      <sheetName val="Gastos"/>
      <sheetName val="Parametros"/>
    </sheetNames>
    <sheetDataSet>
      <sheetData sheetId="0" refreshError="1"/>
      <sheetData sheetId="1">
        <row r="18">
          <cell r="C18" t="str">
            <v xml:space="preserve">                  Director Financiero</v>
          </cell>
        </row>
      </sheetData>
      <sheetData sheetId="2" refreshError="1"/>
      <sheetData sheetId="3" refreshError="1"/>
      <sheetData sheetId="4">
        <row r="1">
          <cell r="A1" t="str">
            <v>ID</v>
          </cell>
          <cell r="B1" t="str">
            <v>ESE</v>
          </cell>
          <cell r="C1" t="str">
            <v>ESE2</v>
          </cell>
          <cell r="D1" t="str">
            <v>NIT</v>
          </cell>
          <cell r="F1" t="str">
            <v>Cod_Hab</v>
          </cell>
        </row>
        <row r="2">
          <cell r="A2">
            <v>1</v>
          </cell>
          <cell r="B2" t="str">
            <v>1. SUBRED INTEGRADA DE SERVICIOS DE SALUD CENTRO ORIENTE E.S.E</v>
          </cell>
          <cell r="C2" t="str">
            <v>SUBRED INTEGRADA DE SERVICIOS DE SALUD CENTRO ORIENTE E.S.E</v>
          </cell>
          <cell r="D2" t="str">
            <v>900959051-7</v>
          </cell>
          <cell r="E2">
            <v>1</v>
          </cell>
          <cell r="F2" t="str">
            <v>1100130289</v>
          </cell>
        </row>
        <row r="3">
          <cell r="A3">
            <v>2</v>
          </cell>
          <cell r="B3" t="str">
            <v>2. SUBRED INTEGRADA DE SERVICIOS DE SALUD NORTE E.S.E</v>
          </cell>
          <cell r="C3" t="str">
            <v>SUBRED INTEGRADA DE SERVICIOS DE SALUD NORTE E.S.E</v>
          </cell>
          <cell r="D3" t="str">
            <v>900971006-4</v>
          </cell>
          <cell r="E3">
            <v>2</v>
          </cell>
          <cell r="F3" t="str">
            <v>1100130291</v>
          </cell>
        </row>
        <row r="4">
          <cell r="A4">
            <v>3</v>
          </cell>
          <cell r="B4" t="str">
            <v>3. SUBRED INTEGRADA DE SERVICIOS DE SALUD SUR E.S.E.</v>
          </cell>
          <cell r="C4" t="str">
            <v>SUBRED INTEGRADA DE SERVICIOS DE SALUD SUR E.S.E.</v>
          </cell>
          <cell r="D4" t="str">
            <v>900958564-9</v>
          </cell>
          <cell r="E4">
            <v>3</v>
          </cell>
          <cell r="F4" t="str">
            <v>1100130294</v>
          </cell>
        </row>
        <row r="5">
          <cell r="A5">
            <v>4</v>
          </cell>
          <cell r="B5" t="str">
            <v>4. SUBRED INTEGRADA DE SERVICIOS DE SALUD SUR OCCIDENTE E.S.E.</v>
          </cell>
          <cell r="C5" t="str">
            <v>SUBRED INTEGRADA DE SERVICIOS DE SALUD SUR OCCIDENTE E.S.E.</v>
          </cell>
          <cell r="D5" t="str">
            <v>900959048-4</v>
          </cell>
          <cell r="E5">
            <v>4</v>
          </cell>
          <cell r="F5" t="str">
            <v>1100130296</v>
          </cell>
        </row>
        <row r="6">
          <cell r="B6">
            <v>0</v>
          </cell>
          <cell r="C6">
            <v>0</v>
          </cell>
          <cell r="D6">
            <v>0</v>
          </cell>
        </row>
        <row r="7">
          <cell r="B7">
            <v>0</v>
          </cell>
          <cell r="C7">
            <v>0</v>
          </cell>
          <cell r="D7">
            <v>0</v>
          </cell>
        </row>
        <row r="8">
          <cell r="B8">
            <v>0</v>
          </cell>
          <cell r="C8">
            <v>0</v>
          </cell>
          <cell r="D8">
            <v>0</v>
          </cell>
        </row>
        <row r="9">
          <cell r="B9">
            <v>0</v>
          </cell>
          <cell r="C9">
            <v>0</v>
          </cell>
          <cell r="D9">
            <v>0</v>
          </cell>
        </row>
        <row r="10">
          <cell r="B10">
            <v>0</v>
          </cell>
          <cell r="C10">
            <v>0</v>
          </cell>
          <cell r="D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</row>
        <row r="17">
          <cell r="B17">
            <v>0</v>
          </cell>
          <cell r="C17">
            <v>0</v>
          </cell>
          <cell r="D17">
            <v>0</v>
          </cell>
        </row>
        <row r="18">
          <cell r="B18">
            <v>0</v>
          </cell>
          <cell r="C18">
            <v>0</v>
          </cell>
          <cell r="D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"/>
      <sheetName val="Parametros"/>
      <sheetName val="Detallada"/>
      <sheetName val="Ingresos"/>
      <sheetName val="Gastos"/>
      <sheetName val="Gastos-"/>
      <sheetName val="Cartera"/>
      <sheetName val="Tesoreria"/>
      <sheetName val="CGN-2005-001"/>
      <sheetName val="Pto2193"/>
      <sheetName val="CGN-2005-002"/>
      <sheetName val="DDC-2007-100"/>
    </sheetNames>
    <sheetDataSet>
      <sheetData sheetId="0" refreshError="1"/>
      <sheetData sheetId="1">
        <row r="1">
          <cell r="H1" t="str">
            <v>Vigencia</v>
          </cell>
        </row>
        <row r="2">
          <cell r="G2">
            <v>1</v>
          </cell>
          <cell r="H2" t="str">
            <v>2017 - Enero</v>
          </cell>
          <cell r="J2">
            <v>1</v>
          </cell>
          <cell r="K2" t="str">
            <v>SUBRED INTEGRADA DE SERVICIOS DE SALUD NORTE ESE</v>
          </cell>
        </row>
        <row r="3">
          <cell r="G3">
            <v>2</v>
          </cell>
          <cell r="H3" t="str">
            <v>2017 - Febrero</v>
          </cell>
          <cell r="J3">
            <v>2</v>
          </cell>
          <cell r="K3" t="str">
            <v>SUBRED INTEGRADA DE SERVICIOS DE SALUD CENTRO ORIENTE ESE</v>
          </cell>
        </row>
        <row r="4">
          <cell r="G4">
            <v>3</v>
          </cell>
          <cell r="H4" t="str">
            <v>2017 - Marzo</v>
          </cell>
          <cell r="J4">
            <v>3</v>
          </cell>
          <cell r="K4" t="str">
            <v>SUBRED INTEGRADA DE SERVICIOS DE SALUD SUR OCCIDENTE ESE</v>
          </cell>
        </row>
        <row r="5">
          <cell r="G5">
            <v>4</v>
          </cell>
          <cell r="H5" t="str">
            <v>2017 - Abril</v>
          </cell>
          <cell r="J5">
            <v>4</v>
          </cell>
          <cell r="K5" t="str">
            <v>SUBRED INTEGRADA DE SERVICIOS DE SALUD SUR ESE</v>
          </cell>
        </row>
        <row r="6">
          <cell r="G6">
            <v>5</v>
          </cell>
          <cell r="H6" t="str">
            <v>2017 - Mayo</v>
          </cell>
        </row>
        <row r="7">
          <cell r="G7">
            <v>6</v>
          </cell>
          <cell r="H7" t="str">
            <v>2017 - Junio</v>
          </cell>
        </row>
        <row r="8">
          <cell r="G8">
            <v>7</v>
          </cell>
          <cell r="H8" t="str">
            <v>2017 - Julio</v>
          </cell>
        </row>
        <row r="9">
          <cell r="G9">
            <v>8</v>
          </cell>
          <cell r="H9" t="str">
            <v>2017 - Agosto</v>
          </cell>
        </row>
        <row r="10">
          <cell r="G10">
            <v>9</v>
          </cell>
          <cell r="H10" t="str">
            <v>2017 - Septiembre</v>
          </cell>
        </row>
        <row r="11">
          <cell r="G11">
            <v>10</v>
          </cell>
          <cell r="H11" t="str">
            <v>2017 - Octubre</v>
          </cell>
        </row>
        <row r="12">
          <cell r="G12">
            <v>11</v>
          </cell>
          <cell r="H12" t="str">
            <v>2017 - Noviembre</v>
          </cell>
        </row>
        <row r="13">
          <cell r="G13">
            <v>12</v>
          </cell>
          <cell r="H13" t="str">
            <v>2017 - Diciembre</v>
          </cell>
        </row>
        <row r="14">
          <cell r="G14">
            <v>13</v>
          </cell>
          <cell r="H14" t="str">
            <v>2018 - Enero</v>
          </cell>
        </row>
        <row r="15">
          <cell r="G15">
            <v>14</v>
          </cell>
          <cell r="H15" t="str">
            <v>2018 - Febrero</v>
          </cell>
        </row>
        <row r="16">
          <cell r="G16">
            <v>15</v>
          </cell>
          <cell r="H16" t="str">
            <v>2018 - Marzo</v>
          </cell>
        </row>
        <row r="17">
          <cell r="G17">
            <v>16</v>
          </cell>
          <cell r="H17" t="str">
            <v>2018 - Abril</v>
          </cell>
        </row>
        <row r="18">
          <cell r="G18">
            <v>17</v>
          </cell>
          <cell r="H18" t="str">
            <v>2018 - Mayo</v>
          </cell>
        </row>
        <row r="19">
          <cell r="G19">
            <v>18</v>
          </cell>
          <cell r="H19" t="str">
            <v>2018 - Junio</v>
          </cell>
        </row>
        <row r="20">
          <cell r="G20">
            <v>19</v>
          </cell>
          <cell r="H20" t="str">
            <v>2018 - Julio</v>
          </cell>
        </row>
        <row r="21">
          <cell r="G21">
            <v>20</v>
          </cell>
          <cell r="H21" t="str">
            <v>2018 - Agosto</v>
          </cell>
        </row>
        <row r="22">
          <cell r="G22">
            <v>21</v>
          </cell>
          <cell r="H22" t="str">
            <v>2018 - Septiembre</v>
          </cell>
        </row>
        <row r="23">
          <cell r="G23">
            <v>22</v>
          </cell>
          <cell r="H23" t="str">
            <v>2018 - Octubre</v>
          </cell>
        </row>
        <row r="24">
          <cell r="G24">
            <v>23</v>
          </cell>
          <cell r="H24" t="str">
            <v>2018 - Noviembre</v>
          </cell>
        </row>
        <row r="25">
          <cell r="G25">
            <v>24</v>
          </cell>
          <cell r="H25" t="str">
            <v>2018 - Diciembre</v>
          </cell>
        </row>
        <row r="26">
          <cell r="G26">
            <v>25</v>
          </cell>
          <cell r="H26" t="str">
            <v>2019 - Enero</v>
          </cell>
        </row>
        <row r="27">
          <cell r="G27">
            <v>26</v>
          </cell>
          <cell r="H27" t="str">
            <v>2019 - Febrero</v>
          </cell>
        </row>
        <row r="28">
          <cell r="G28">
            <v>27</v>
          </cell>
          <cell r="H28" t="str">
            <v>2019 - Marzo</v>
          </cell>
        </row>
        <row r="29">
          <cell r="G29">
            <v>28</v>
          </cell>
          <cell r="H29" t="str">
            <v>2019 - Abril</v>
          </cell>
        </row>
        <row r="30">
          <cell r="G30">
            <v>29</v>
          </cell>
          <cell r="H30" t="str">
            <v>2019 - Mayo</v>
          </cell>
        </row>
        <row r="31">
          <cell r="G31">
            <v>30</v>
          </cell>
          <cell r="H31" t="str">
            <v>2019 - Junio</v>
          </cell>
        </row>
        <row r="32">
          <cell r="G32">
            <v>31</v>
          </cell>
          <cell r="H32" t="str">
            <v>2019 - Julio</v>
          </cell>
        </row>
        <row r="33">
          <cell r="G33">
            <v>32</v>
          </cell>
          <cell r="H33" t="str">
            <v>2019 - Agosto</v>
          </cell>
        </row>
        <row r="34">
          <cell r="G34">
            <v>33</v>
          </cell>
          <cell r="H34" t="str">
            <v>2019 - Septiembre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97"/>
  <sheetViews>
    <sheetView tabSelected="1" workbookViewId="0">
      <selection activeCell="AN33" sqref="AN33"/>
    </sheetView>
  </sheetViews>
  <sheetFormatPr baseColWidth="10" defaultRowHeight="12.75" x14ac:dyDescent="0.2"/>
  <cols>
    <col min="1" max="1" width="40.140625" style="1" customWidth="1"/>
    <col min="2" max="2" width="13.7109375" style="1" customWidth="1"/>
    <col min="3" max="3" width="13.28515625" style="1" customWidth="1"/>
    <col min="4" max="4" width="16.42578125" style="1" customWidth="1"/>
    <col min="5" max="5" width="12.7109375" style="1" customWidth="1"/>
    <col min="6" max="6" width="6.5703125" style="1" customWidth="1"/>
    <col min="7" max="7" width="25.42578125" style="1" customWidth="1"/>
    <col min="8" max="10" width="12.5703125" style="1" bestFit="1" customWidth="1"/>
    <col min="11" max="11" width="11.5703125" style="1" bestFit="1" customWidth="1"/>
    <col min="12" max="12" width="11.42578125" style="1"/>
    <col min="13" max="13" width="25.85546875" style="1" customWidth="1"/>
    <col min="14" max="16" width="16.7109375" style="1" customWidth="1"/>
    <col min="17" max="18" width="11.42578125" style="1"/>
    <col min="19" max="19" width="26.28515625" style="1" customWidth="1"/>
    <col min="20" max="22" width="15.5703125" style="1" customWidth="1"/>
    <col min="23" max="23" width="8.42578125" style="1" customWidth="1"/>
    <col min="24" max="24" width="11.42578125" style="1"/>
    <col min="25" max="25" width="26" style="1" customWidth="1"/>
    <col min="26" max="26" width="14.7109375" style="1" customWidth="1"/>
    <col min="27" max="27" width="16.140625" style="1" customWidth="1"/>
    <col min="28" max="28" width="14.7109375" style="1" customWidth="1"/>
    <col min="29" max="29" width="6.7109375" style="1" customWidth="1"/>
    <col min="30" max="30" width="11.42578125" style="1"/>
    <col min="31" max="31" width="30.85546875" style="1" customWidth="1"/>
    <col min="32" max="34" width="16.42578125" style="1" customWidth="1"/>
    <col min="35" max="36" width="11.42578125" style="1"/>
    <col min="37" max="37" width="37" style="1" customWidth="1"/>
    <col min="38" max="40" width="15.140625" style="1" customWidth="1"/>
    <col min="41" max="43" width="11.42578125" style="1"/>
    <col min="44" max="46" width="13.5703125" style="1" customWidth="1"/>
    <col min="47" max="16384" width="11.42578125" style="1"/>
  </cols>
  <sheetData>
    <row r="2" spans="1:45" s="27" customFormat="1" x14ac:dyDescent="0.25">
      <c r="A2" s="23" t="s">
        <v>0</v>
      </c>
      <c r="B2" s="24" t="s">
        <v>1</v>
      </c>
      <c r="C2" s="25"/>
      <c r="D2" s="25"/>
      <c r="E2" s="26"/>
      <c r="G2" s="28"/>
      <c r="H2" s="29" t="s">
        <v>2</v>
      </c>
      <c r="I2" s="29"/>
      <c r="J2" s="29"/>
      <c r="K2" s="29"/>
      <c r="L2" s="28"/>
      <c r="M2" s="28"/>
      <c r="N2" s="29" t="s">
        <v>3</v>
      </c>
      <c r="O2" s="29"/>
      <c r="P2" s="29"/>
      <c r="Q2" s="29"/>
      <c r="R2" s="28"/>
      <c r="S2" s="28"/>
      <c r="T2" s="29" t="s">
        <v>4</v>
      </c>
      <c r="U2" s="29"/>
      <c r="V2" s="29"/>
      <c r="W2" s="29"/>
      <c r="X2" s="28"/>
      <c r="Y2" s="28"/>
      <c r="Z2" s="29" t="s">
        <v>5</v>
      </c>
      <c r="AA2" s="29"/>
      <c r="AB2" s="29"/>
      <c r="AC2" s="29"/>
      <c r="AD2" s="28"/>
      <c r="AE2" s="28"/>
      <c r="AF2" s="29" t="s">
        <v>6</v>
      </c>
      <c r="AG2" s="29"/>
      <c r="AH2" s="29"/>
      <c r="AI2" s="29"/>
      <c r="AK2" s="28"/>
      <c r="AL2" s="29" t="s">
        <v>53</v>
      </c>
      <c r="AM2" s="29"/>
      <c r="AN2" s="29"/>
      <c r="AO2" s="29"/>
      <c r="AQ2" s="28"/>
      <c r="AR2" s="29" t="s">
        <v>54</v>
      </c>
      <c r="AS2" s="29"/>
    </row>
    <row r="3" spans="1:45" s="18" customFormat="1" ht="26.25" customHeight="1" x14ac:dyDescent="0.25">
      <c r="A3" s="22" t="s">
        <v>7</v>
      </c>
      <c r="B3" s="22" t="s">
        <v>8</v>
      </c>
      <c r="C3" s="22" t="s">
        <v>9</v>
      </c>
      <c r="D3" s="22" t="s">
        <v>10</v>
      </c>
      <c r="E3" s="17" t="s">
        <v>11</v>
      </c>
      <c r="G3" s="11" t="s">
        <v>12</v>
      </c>
      <c r="H3" s="11" t="s">
        <v>13</v>
      </c>
      <c r="I3" s="11" t="s">
        <v>14</v>
      </c>
      <c r="J3" s="20" t="s">
        <v>15</v>
      </c>
      <c r="K3" s="11" t="s">
        <v>16</v>
      </c>
      <c r="L3" s="12"/>
      <c r="M3" s="11" t="s">
        <v>12</v>
      </c>
      <c r="N3" s="11" t="s">
        <v>13</v>
      </c>
      <c r="O3" s="11" t="s">
        <v>14</v>
      </c>
      <c r="P3" s="20" t="s">
        <v>17</v>
      </c>
      <c r="Q3" s="11" t="s">
        <v>16</v>
      </c>
      <c r="R3" s="12"/>
      <c r="S3" s="11" t="s">
        <v>12</v>
      </c>
      <c r="T3" s="11" t="s">
        <v>13</v>
      </c>
      <c r="U3" s="11" t="s">
        <v>14</v>
      </c>
      <c r="V3" s="20" t="s">
        <v>17</v>
      </c>
      <c r="W3" s="11" t="s">
        <v>16</v>
      </c>
      <c r="X3" s="12"/>
      <c r="Y3" s="11" t="s">
        <v>12</v>
      </c>
      <c r="Z3" s="11" t="s">
        <v>13</v>
      </c>
      <c r="AA3" s="11" t="s">
        <v>14</v>
      </c>
      <c r="AB3" s="20" t="s">
        <v>17</v>
      </c>
      <c r="AC3" s="11" t="s">
        <v>16</v>
      </c>
      <c r="AD3" s="12"/>
      <c r="AE3" s="11" t="s">
        <v>12</v>
      </c>
      <c r="AF3" s="11" t="s">
        <v>13</v>
      </c>
      <c r="AG3" s="11" t="s">
        <v>14</v>
      </c>
      <c r="AH3" s="20" t="s">
        <v>17</v>
      </c>
      <c r="AI3" s="11" t="s">
        <v>16</v>
      </c>
      <c r="AJ3" s="21"/>
      <c r="AK3" s="30" t="s">
        <v>0</v>
      </c>
      <c r="AL3" s="31" t="s">
        <v>43</v>
      </c>
      <c r="AM3" s="31" t="s">
        <v>44</v>
      </c>
      <c r="AN3" s="31" t="s">
        <v>45</v>
      </c>
      <c r="AO3" s="31" t="s">
        <v>46</v>
      </c>
      <c r="AQ3" s="30" t="s">
        <v>0</v>
      </c>
      <c r="AR3" s="31" t="s">
        <v>43</v>
      </c>
      <c r="AS3" s="31" t="s">
        <v>44</v>
      </c>
    </row>
    <row r="4" spans="1:45" x14ac:dyDescent="0.2">
      <c r="A4" s="4" t="s">
        <v>18</v>
      </c>
      <c r="B4" s="5">
        <v>2913918000</v>
      </c>
      <c r="C4" s="5">
        <v>24089805207</v>
      </c>
      <c r="D4" s="5">
        <v>24089805207</v>
      </c>
      <c r="E4" s="6">
        <f>D4/C4</f>
        <v>1</v>
      </c>
      <c r="G4" s="4" t="s">
        <v>19</v>
      </c>
      <c r="H4" s="5">
        <v>1705082000</v>
      </c>
      <c r="I4" s="5">
        <v>49037420981</v>
      </c>
      <c r="J4" s="5">
        <v>49037420981</v>
      </c>
      <c r="K4" s="6">
        <f t="shared" ref="K4:K11" si="0">J4/I4</f>
        <v>1</v>
      </c>
      <c r="M4" s="4" t="s">
        <v>19</v>
      </c>
      <c r="N4" s="5">
        <v>183333931000</v>
      </c>
      <c r="O4" s="5">
        <v>168158829447</v>
      </c>
      <c r="P4" s="5">
        <v>168158829447</v>
      </c>
      <c r="Q4" s="6">
        <v>1</v>
      </c>
      <c r="R4" s="3"/>
      <c r="S4" s="4" t="s">
        <v>20</v>
      </c>
      <c r="T4" s="5">
        <v>160561389000</v>
      </c>
      <c r="U4" s="5">
        <v>204578387084</v>
      </c>
      <c r="V4" s="5">
        <v>204578387084</v>
      </c>
      <c r="W4" s="6">
        <v>1</v>
      </c>
      <c r="X4" s="3"/>
      <c r="Y4" s="4" t="s">
        <v>20</v>
      </c>
      <c r="Z4" s="5">
        <v>155472117000</v>
      </c>
      <c r="AA4" s="5">
        <v>331895277227</v>
      </c>
      <c r="AB4" s="5">
        <v>331895277227</v>
      </c>
      <c r="AC4" s="6">
        <v>1</v>
      </c>
      <c r="AD4" s="3"/>
      <c r="AE4" s="4" t="s">
        <v>20</v>
      </c>
      <c r="AF4" s="5">
        <v>388433967000</v>
      </c>
      <c r="AG4" s="5">
        <v>421108843039</v>
      </c>
      <c r="AH4" s="5">
        <v>421108843039</v>
      </c>
      <c r="AI4" s="6">
        <v>1</v>
      </c>
      <c r="AJ4" s="3"/>
      <c r="AK4" s="32" t="s">
        <v>20</v>
      </c>
      <c r="AL4" s="33">
        <v>443252281000</v>
      </c>
      <c r="AM4" s="33">
        <v>419918359254</v>
      </c>
      <c r="AN4" s="33">
        <v>419918359254</v>
      </c>
      <c r="AO4" s="34">
        <v>1</v>
      </c>
      <c r="AQ4" s="32" t="s">
        <v>20</v>
      </c>
      <c r="AR4" s="33">
        <v>385564992000</v>
      </c>
      <c r="AS4" s="33">
        <v>385564992000</v>
      </c>
    </row>
    <row r="5" spans="1:45" x14ac:dyDescent="0.2">
      <c r="A5" s="4" t="s">
        <v>21</v>
      </c>
      <c r="B5" s="5">
        <v>300531206000</v>
      </c>
      <c r="C5" s="5">
        <v>404987358306</v>
      </c>
      <c r="D5" s="5">
        <v>375383306565</v>
      </c>
      <c r="E5" s="6">
        <f t="shared" ref="E5:E11" si="1">D5/C5</f>
        <v>0.9269012942408148</v>
      </c>
      <c r="G5" s="4" t="s">
        <v>21</v>
      </c>
      <c r="H5" s="5">
        <v>396504158000</v>
      </c>
      <c r="I5" s="5">
        <v>560634331391</v>
      </c>
      <c r="J5" s="5">
        <v>466882515855</v>
      </c>
      <c r="K5" s="6">
        <f t="shared" si="0"/>
        <v>0.83277546470728847</v>
      </c>
      <c r="M5" s="4" t="s">
        <v>21</v>
      </c>
      <c r="N5" s="5">
        <v>472695769000</v>
      </c>
      <c r="O5" s="5">
        <v>544023337609</v>
      </c>
      <c r="P5" s="5">
        <v>513554603927</v>
      </c>
      <c r="Q5" s="6">
        <v>0.94399999999999995</v>
      </c>
      <c r="R5" s="3"/>
      <c r="S5" s="4" t="s">
        <v>22</v>
      </c>
      <c r="T5" s="5">
        <v>323019870000</v>
      </c>
      <c r="U5" s="5">
        <v>475612841207</v>
      </c>
      <c r="V5" s="5">
        <v>400925771768</v>
      </c>
      <c r="W5" s="6">
        <v>0.84</v>
      </c>
      <c r="X5" s="3"/>
      <c r="Y5" s="4" t="s">
        <v>22</v>
      </c>
      <c r="Z5" s="5">
        <v>365126650000</v>
      </c>
      <c r="AA5" s="5">
        <v>517569661339</v>
      </c>
      <c r="AB5" s="5">
        <v>427977695421</v>
      </c>
      <c r="AC5" s="6">
        <v>0.83</v>
      </c>
      <c r="AD5" s="3"/>
      <c r="AE5" s="4" t="s">
        <v>22</v>
      </c>
      <c r="AF5" s="5">
        <v>393624151000</v>
      </c>
      <c r="AG5" s="5">
        <v>547182728585</v>
      </c>
      <c r="AH5" s="5">
        <v>417109330586</v>
      </c>
      <c r="AI5" s="6">
        <v>0.76</v>
      </c>
      <c r="AJ5" s="3"/>
      <c r="AK5" s="32" t="s">
        <v>47</v>
      </c>
      <c r="AL5" s="33">
        <v>353575151000</v>
      </c>
      <c r="AM5" s="33">
        <v>478719908621</v>
      </c>
      <c r="AN5" s="33">
        <v>357591458510</v>
      </c>
      <c r="AO5" s="34">
        <v>0.74697427884308709</v>
      </c>
      <c r="AQ5" s="32" t="s">
        <v>47</v>
      </c>
      <c r="AR5" s="33">
        <v>377917832999.99994</v>
      </c>
      <c r="AS5" s="33">
        <v>377917832999.99994</v>
      </c>
    </row>
    <row r="6" spans="1:45" x14ac:dyDescent="0.2">
      <c r="A6" s="4" t="s">
        <v>23</v>
      </c>
      <c r="B6" s="5">
        <v>300531206000</v>
      </c>
      <c r="C6" s="5">
        <v>404987358306</v>
      </c>
      <c r="D6" s="5">
        <v>374595781351</v>
      </c>
      <c r="E6" s="6">
        <f t="shared" si="1"/>
        <v>0.92495672684173824</v>
      </c>
      <c r="G6" s="4" t="s">
        <v>23</v>
      </c>
      <c r="H6" s="5">
        <v>395797226000</v>
      </c>
      <c r="I6" s="5">
        <v>559927399391</v>
      </c>
      <c r="J6" s="5">
        <v>464887148215</v>
      </c>
      <c r="K6" s="6">
        <f t="shared" si="0"/>
        <v>0.83026326041667242</v>
      </c>
      <c r="M6" s="4" t="s">
        <v>23</v>
      </c>
      <c r="N6" s="5">
        <v>471537870000</v>
      </c>
      <c r="O6" s="5">
        <v>537865438609</v>
      </c>
      <c r="P6" s="5">
        <v>506129543338</v>
      </c>
      <c r="Q6" s="6">
        <v>0.94099999999999995</v>
      </c>
      <c r="R6" s="3"/>
      <c r="S6" s="2" t="s">
        <v>24</v>
      </c>
      <c r="T6" s="5">
        <v>323019870000</v>
      </c>
      <c r="U6" s="5">
        <v>475612841207</v>
      </c>
      <c r="V6" s="5">
        <v>400925771768</v>
      </c>
      <c r="W6" s="2">
        <v>0.84</v>
      </c>
      <c r="X6" s="3"/>
      <c r="Y6" s="2" t="s">
        <v>24</v>
      </c>
      <c r="Z6" s="5">
        <v>365126650000</v>
      </c>
      <c r="AA6" s="5">
        <v>517569661339</v>
      </c>
      <c r="AB6" s="5">
        <v>427977695421</v>
      </c>
      <c r="AC6" s="2">
        <v>0.83</v>
      </c>
      <c r="AD6" s="3"/>
      <c r="AE6" s="2" t="s">
        <v>24</v>
      </c>
      <c r="AF6" s="5">
        <v>393624151000</v>
      </c>
      <c r="AG6" s="5">
        <v>547182728585</v>
      </c>
      <c r="AH6" s="5">
        <v>417109330586</v>
      </c>
      <c r="AI6" s="2">
        <v>0.76</v>
      </c>
      <c r="AJ6" s="3"/>
      <c r="AK6" s="32" t="s">
        <v>48</v>
      </c>
      <c r="AL6" s="33">
        <v>0</v>
      </c>
      <c r="AM6" s="33">
        <v>55121867784</v>
      </c>
      <c r="AN6" s="33">
        <v>20228406890</v>
      </c>
      <c r="AO6" s="34">
        <v>0.36697607870014187</v>
      </c>
      <c r="AQ6" s="32" t="s">
        <v>48</v>
      </c>
      <c r="AR6" s="33">
        <v>35000000000</v>
      </c>
      <c r="AS6" s="33">
        <v>35000000000</v>
      </c>
    </row>
    <row r="7" spans="1:45" x14ac:dyDescent="0.2">
      <c r="A7" s="4" t="s">
        <v>25</v>
      </c>
      <c r="B7" s="5">
        <v>300531206000</v>
      </c>
      <c r="C7" s="5">
        <v>404987358306</v>
      </c>
      <c r="D7" s="5">
        <v>374595781351</v>
      </c>
      <c r="E7" s="6">
        <f t="shared" si="1"/>
        <v>0.92495672684173824</v>
      </c>
      <c r="G7" s="4" t="s">
        <v>25</v>
      </c>
      <c r="H7" s="5">
        <v>395797226000</v>
      </c>
      <c r="I7" s="5">
        <v>559927399391</v>
      </c>
      <c r="J7" s="5">
        <v>464887148215</v>
      </c>
      <c r="K7" s="6">
        <f t="shared" si="0"/>
        <v>0.83026326041667242</v>
      </c>
      <c r="M7" s="4" t="s">
        <v>26</v>
      </c>
      <c r="N7" s="5">
        <v>471537870000</v>
      </c>
      <c r="O7" s="5">
        <v>537865438609</v>
      </c>
      <c r="P7" s="5">
        <v>506129543338</v>
      </c>
      <c r="Q7" s="6">
        <v>0.94099999999999995</v>
      </c>
      <c r="R7" s="3"/>
      <c r="S7" s="4" t="s">
        <v>27</v>
      </c>
      <c r="T7" s="5">
        <v>323019870000</v>
      </c>
      <c r="U7" s="5">
        <v>475612841207</v>
      </c>
      <c r="V7" s="5">
        <v>399057416371</v>
      </c>
      <c r="W7" s="6">
        <v>0.84</v>
      </c>
      <c r="X7" s="3"/>
      <c r="Y7" s="4" t="s">
        <v>27</v>
      </c>
      <c r="Z7" s="5">
        <v>365126650000</v>
      </c>
      <c r="AA7" s="5">
        <v>492291585012</v>
      </c>
      <c r="AB7" s="5">
        <v>400900974531</v>
      </c>
      <c r="AC7" s="6">
        <v>0.81</v>
      </c>
      <c r="AD7" s="3"/>
      <c r="AE7" s="4" t="s">
        <v>27</v>
      </c>
      <c r="AF7" s="5">
        <v>392129083000</v>
      </c>
      <c r="AG7" s="5">
        <v>522696290504</v>
      </c>
      <c r="AH7" s="5">
        <v>396802084255</v>
      </c>
      <c r="AI7" s="6">
        <v>0.76</v>
      </c>
      <c r="AJ7" s="3"/>
      <c r="AK7" s="32" t="s">
        <v>49</v>
      </c>
      <c r="AL7" s="33">
        <v>1095616000</v>
      </c>
      <c r="AM7" s="33">
        <v>908591000</v>
      </c>
      <c r="AN7" s="33">
        <v>770842087.92999995</v>
      </c>
      <c r="AO7" s="34">
        <v>0.84839282793908366</v>
      </c>
      <c r="AQ7" s="32" t="s">
        <v>49</v>
      </c>
      <c r="AR7" s="33">
        <v>400000000</v>
      </c>
      <c r="AS7" s="33">
        <v>400000000</v>
      </c>
    </row>
    <row r="8" spans="1:45" x14ac:dyDescent="0.2">
      <c r="A8" s="4" t="s">
        <v>28</v>
      </c>
      <c r="B8" s="5">
        <v>300081206000</v>
      </c>
      <c r="C8" s="5">
        <v>404340818508</v>
      </c>
      <c r="D8" s="5">
        <v>373949241553</v>
      </c>
      <c r="E8" s="6">
        <f t="shared" si="1"/>
        <v>0.9248367328652507</v>
      </c>
      <c r="G8" s="4" t="s">
        <v>28</v>
      </c>
      <c r="H8" s="5">
        <v>395175323000</v>
      </c>
      <c r="I8" s="5">
        <v>559305496391</v>
      </c>
      <c r="J8" s="5">
        <v>464090208843</v>
      </c>
      <c r="K8" s="6">
        <f t="shared" si="0"/>
        <v>0.8297615736616385</v>
      </c>
      <c r="M8" s="4" t="s">
        <v>28</v>
      </c>
      <c r="N8" s="5">
        <v>470926589000</v>
      </c>
      <c r="O8" s="5">
        <v>537254157609</v>
      </c>
      <c r="P8" s="5">
        <v>503762256947</v>
      </c>
      <c r="Q8" s="6">
        <v>0.93769999999999998</v>
      </c>
      <c r="R8" s="3"/>
      <c r="S8" s="4" t="s">
        <v>29</v>
      </c>
      <c r="T8" s="5">
        <v>113827855000</v>
      </c>
      <c r="U8" s="5">
        <v>113827855000</v>
      </c>
      <c r="V8" s="5">
        <v>144763303761</v>
      </c>
      <c r="W8" s="6">
        <v>1.27</v>
      </c>
      <c r="X8" s="3"/>
      <c r="Y8" s="4" t="s">
        <v>29</v>
      </c>
      <c r="Z8" s="5">
        <v>160536709000</v>
      </c>
      <c r="AA8" s="5">
        <v>160536709000</v>
      </c>
      <c r="AB8" s="5">
        <v>122791146467</v>
      </c>
      <c r="AC8" s="6">
        <v>0.76</v>
      </c>
      <c r="AD8" s="3"/>
      <c r="AE8" s="4" t="s">
        <v>29</v>
      </c>
      <c r="AF8" s="5">
        <v>94566650000</v>
      </c>
      <c r="AG8" s="5">
        <v>97371899067</v>
      </c>
      <c r="AH8" s="5">
        <v>26954422506</v>
      </c>
      <c r="AI8" s="6">
        <v>0.28000000000000003</v>
      </c>
      <c r="AJ8" s="3"/>
      <c r="AK8" s="32" t="s">
        <v>50</v>
      </c>
      <c r="AL8" s="33">
        <v>176107576000</v>
      </c>
      <c r="AM8" s="33">
        <v>177328555191</v>
      </c>
      <c r="AN8" s="33">
        <v>254839569.28</v>
      </c>
      <c r="AO8" s="34">
        <v>1.4371039622214999E-3</v>
      </c>
      <c r="AQ8" s="32" t="s">
        <v>50</v>
      </c>
      <c r="AR8" s="33">
        <v>340000000</v>
      </c>
      <c r="AS8" s="33">
        <v>340000000</v>
      </c>
    </row>
    <row r="9" spans="1:45" x14ac:dyDescent="0.2">
      <c r="A9" s="4" t="s">
        <v>30</v>
      </c>
      <c r="B9" s="5">
        <v>280077452057</v>
      </c>
      <c r="C9" s="5">
        <v>337497697351</v>
      </c>
      <c r="D9" s="5">
        <v>307106120396</v>
      </c>
      <c r="E9" s="6">
        <f t="shared" si="1"/>
        <v>0.90995026871726314</v>
      </c>
      <c r="G9" s="4" t="s">
        <v>30</v>
      </c>
      <c r="H9" s="5">
        <v>353685447000</v>
      </c>
      <c r="I9" s="5">
        <v>356634255792</v>
      </c>
      <c r="J9" s="5">
        <v>343810728472</v>
      </c>
      <c r="K9" s="6">
        <f t="shared" si="0"/>
        <v>0.96404291760610039</v>
      </c>
      <c r="M9" s="4" t="s">
        <v>31</v>
      </c>
      <c r="N9" s="5">
        <v>401779740000</v>
      </c>
      <c r="O9" s="5">
        <v>398864975649</v>
      </c>
      <c r="P9" s="5">
        <v>297971345958</v>
      </c>
      <c r="Q9" s="6">
        <v>0.747</v>
      </c>
      <c r="R9" s="3"/>
      <c r="S9" s="7" t="s">
        <v>32</v>
      </c>
      <c r="T9" s="8">
        <f>T4+T5+T8</f>
        <v>597409114000</v>
      </c>
      <c r="U9" s="8">
        <f>U4+U5+U8</f>
        <v>794019083291</v>
      </c>
      <c r="V9" s="8">
        <f>V4+V5+V8</f>
        <v>750267462613</v>
      </c>
      <c r="W9" s="6">
        <v>0.94</v>
      </c>
      <c r="X9" s="3"/>
      <c r="Y9" s="7" t="s">
        <v>32</v>
      </c>
      <c r="Z9" s="8">
        <f>Z4+Z5+Z8</f>
        <v>681135476000</v>
      </c>
      <c r="AA9" s="8">
        <f>AA4+AA5+AA8</f>
        <v>1010001647566</v>
      </c>
      <c r="AB9" s="8">
        <f>AB4+AB5+AB8</f>
        <v>882664119115</v>
      </c>
      <c r="AC9" s="9">
        <v>0.87</v>
      </c>
      <c r="AD9" s="3"/>
      <c r="AE9" s="7" t="s">
        <v>32</v>
      </c>
      <c r="AF9" s="8">
        <f>AF4+AF5+AF8</f>
        <v>876624768000</v>
      </c>
      <c r="AG9" s="8">
        <f>AG4+AG5+AG8</f>
        <v>1065663470691</v>
      </c>
      <c r="AH9" s="8">
        <f>AH4+AH5+AH8</f>
        <v>865172596131</v>
      </c>
      <c r="AI9" s="10">
        <f>AH9/AG9</f>
        <v>0.81186286283229991</v>
      </c>
      <c r="AJ9" s="3"/>
      <c r="AK9" s="32" t="s">
        <v>51</v>
      </c>
      <c r="AL9" s="33">
        <v>64645678000</v>
      </c>
      <c r="AM9" s="33">
        <v>70377485733</v>
      </c>
      <c r="AN9" s="33">
        <v>76756767114.820007</v>
      </c>
      <c r="AO9" s="34">
        <v>1.0906437806832414</v>
      </c>
      <c r="AQ9" s="32" t="s">
        <v>51</v>
      </c>
      <c r="AR9" s="33">
        <v>75228202000</v>
      </c>
      <c r="AS9" s="33">
        <v>75228202000</v>
      </c>
    </row>
    <row r="10" spans="1:45" x14ac:dyDescent="0.2">
      <c r="A10" s="4" t="s">
        <v>33</v>
      </c>
      <c r="B10" s="5">
        <v>0</v>
      </c>
      <c r="C10" s="5">
        <v>0</v>
      </c>
      <c r="D10" s="5">
        <v>787525214</v>
      </c>
      <c r="E10" s="6" t="e">
        <f t="shared" si="1"/>
        <v>#DIV/0!</v>
      </c>
      <c r="G10" s="4" t="s">
        <v>33</v>
      </c>
      <c r="H10" s="5">
        <v>706932000</v>
      </c>
      <c r="I10" s="5">
        <v>706932000</v>
      </c>
      <c r="J10" s="5">
        <v>1995367640</v>
      </c>
      <c r="K10" s="6">
        <f t="shared" si="0"/>
        <v>2.8225736563064059</v>
      </c>
      <c r="M10" s="4" t="s">
        <v>33</v>
      </c>
      <c r="N10" s="5">
        <v>1157899000</v>
      </c>
      <c r="O10" s="5">
        <v>1157899000</v>
      </c>
      <c r="P10" s="5">
        <v>2425060589</v>
      </c>
      <c r="Q10" s="6">
        <v>2.0943999999999998</v>
      </c>
      <c r="R10" s="3"/>
      <c r="S10" s="7"/>
      <c r="X10" s="3"/>
      <c r="AD10" s="3"/>
      <c r="AJ10" s="3"/>
      <c r="AK10" s="35" t="s">
        <v>52</v>
      </c>
      <c r="AL10" s="36">
        <v>1038676302000</v>
      </c>
      <c r="AM10" s="36">
        <v>1202374767583</v>
      </c>
      <c r="AN10" s="36">
        <v>875520673426.03003</v>
      </c>
      <c r="AO10" s="37">
        <v>0.72815955310339031</v>
      </c>
      <c r="AQ10" s="35" t="s">
        <v>52</v>
      </c>
      <c r="AR10" s="36">
        <f>SUM(AR4:AR9)</f>
        <v>874451027000</v>
      </c>
      <c r="AS10" s="36">
        <f>SUM(AS4:AS9)</f>
        <v>874451027000</v>
      </c>
    </row>
    <row r="11" spans="1:45" x14ac:dyDescent="0.2">
      <c r="A11" s="7" t="s">
        <v>32</v>
      </c>
      <c r="B11" s="8">
        <v>303445124000</v>
      </c>
      <c r="C11" s="8">
        <v>429077163513</v>
      </c>
      <c r="D11" s="8">
        <v>399473111772</v>
      </c>
      <c r="E11" s="9">
        <f t="shared" si="1"/>
        <v>0.93100529634664864</v>
      </c>
      <c r="G11" s="7" t="s">
        <v>32</v>
      </c>
      <c r="H11" s="8">
        <v>398209240000</v>
      </c>
      <c r="I11" s="8">
        <v>609671752372</v>
      </c>
      <c r="J11" s="8">
        <v>515919936836</v>
      </c>
      <c r="K11" s="9">
        <f t="shared" si="0"/>
        <v>0.8462257515273629</v>
      </c>
      <c r="M11" s="7" t="s">
        <v>32</v>
      </c>
      <c r="N11" s="8">
        <v>656029700000</v>
      </c>
      <c r="O11" s="8">
        <v>712182167056</v>
      </c>
      <c r="P11" s="8">
        <v>681713433374</v>
      </c>
      <c r="Q11" s="9">
        <v>0.95720000000000005</v>
      </c>
      <c r="R11" s="3"/>
      <c r="X11" s="3"/>
      <c r="AD11" s="3"/>
    </row>
    <row r="12" spans="1:45" x14ac:dyDescent="0.2">
      <c r="R12" s="3"/>
      <c r="X12" s="3"/>
      <c r="AD12" s="3"/>
    </row>
    <row r="13" spans="1:45" x14ac:dyDescent="0.2">
      <c r="R13" s="3"/>
      <c r="X13" s="3"/>
      <c r="AD13" s="3"/>
    </row>
    <row r="14" spans="1:45" s="27" customFormat="1" ht="25.5" customHeight="1" x14ac:dyDescent="0.25">
      <c r="A14" s="23" t="s">
        <v>34</v>
      </c>
      <c r="B14" s="24" t="s">
        <v>1</v>
      </c>
      <c r="C14" s="25"/>
      <c r="D14" s="25"/>
      <c r="E14" s="26"/>
      <c r="G14" s="28"/>
      <c r="H14" s="29" t="s">
        <v>2</v>
      </c>
      <c r="I14" s="29"/>
      <c r="J14" s="29"/>
      <c r="K14" s="29"/>
      <c r="L14" s="28"/>
      <c r="M14" s="28"/>
      <c r="N14" s="29" t="s">
        <v>3</v>
      </c>
      <c r="O14" s="29"/>
      <c r="P14" s="29"/>
      <c r="Q14" s="29"/>
      <c r="R14" s="28"/>
      <c r="S14" s="28"/>
      <c r="T14" s="29" t="s">
        <v>4</v>
      </c>
      <c r="U14" s="29"/>
      <c r="V14" s="29"/>
      <c r="W14" s="29"/>
      <c r="X14" s="28"/>
      <c r="Y14" s="28"/>
      <c r="Z14" s="29" t="s">
        <v>5</v>
      </c>
      <c r="AA14" s="29"/>
      <c r="AB14" s="29"/>
      <c r="AC14" s="29"/>
      <c r="AD14" s="28"/>
      <c r="AE14" s="28"/>
      <c r="AF14" s="29" t="s">
        <v>6</v>
      </c>
      <c r="AG14" s="29"/>
      <c r="AH14" s="29"/>
      <c r="AI14" s="29"/>
      <c r="AK14" s="28"/>
      <c r="AL14" s="29" t="s">
        <v>53</v>
      </c>
      <c r="AM14" s="29"/>
      <c r="AN14" s="29"/>
      <c r="AO14" s="29"/>
      <c r="AQ14" s="28"/>
      <c r="AR14" s="29" t="s">
        <v>54</v>
      </c>
      <c r="AS14" s="29"/>
    </row>
    <row r="15" spans="1:45" ht="38.25" x14ac:dyDescent="0.2">
      <c r="A15" s="17" t="s">
        <v>7</v>
      </c>
      <c r="B15" s="17" t="s">
        <v>8</v>
      </c>
      <c r="C15" s="17" t="s">
        <v>9</v>
      </c>
      <c r="D15" s="11" t="s">
        <v>35</v>
      </c>
      <c r="E15" s="17" t="s">
        <v>11</v>
      </c>
      <c r="F15" s="18"/>
      <c r="G15" s="11" t="s">
        <v>12</v>
      </c>
      <c r="H15" s="11" t="s">
        <v>13</v>
      </c>
      <c r="I15" s="11" t="s">
        <v>14</v>
      </c>
      <c r="J15" s="19" t="s">
        <v>35</v>
      </c>
      <c r="K15" s="11" t="s">
        <v>16</v>
      </c>
      <c r="L15" s="12"/>
      <c r="M15" s="11" t="s">
        <v>12</v>
      </c>
      <c r="N15" s="11" t="s">
        <v>13</v>
      </c>
      <c r="O15" s="11" t="s">
        <v>14</v>
      </c>
      <c r="P15" s="19" t="s">
        <v>35</v>
      </c>
      <c r="Q15" s="11" t="s">
        <v>16</v>
      </c>
      <c r="R15" s="12"/>
      <c r="S15" s="11" t="s">
        <v>12</v>
      </c>
      <c r="T15" s="11" t="s">
        <v>13</v>
      </c>
      <c r="U15" s="11" t="s">
        <v>14</v>
      </c>
      <c r="V15" s="19" t="s">
        <v>35</v>
      </c>
      <c r="W15" s="11" t="s">
        <v>16</v>
      </c>
      <c r="X15" s="12"/>
      <c r="Y15" s="11" t="s">
        <v>12</v>
      </c>
      <c r="Z15" s="11" t="s">
        <v>13</v>
      </c>
      <c r="AA15" s="11" t="s">
        <v>14</v>
      </c>
      <c r="AB15" s="19" t="s">
        <v>35</v>
      </c>
      <c r="AC15" s="11" t="s">
        <v>16</v>
      </c>
      <c r="AD15" s="12"/>
      <c r="AE15" s="11" t="s">
        <v>12</v>
      </c>
      <c r="AF15" s="11" t="s">
        <v>13</v>
      </c>
      <c r="AG15" s="11" t="s">
        <v>14</v>
      </c>
      <c r="AH15" s="19" t="s">
        <v>35</v>
      </c>
      <c r="AI15" s="11" t="s">
        <v>16</v>
      </c>
      <c r="AJ15" s="18"/>
      <c r="AK15" s="11" t="s">
        <v>12</v>
      </c>
      <c r="AL15" s="11" t="s">
        <v>13</v>
      </c>
      <c r="AM15" s="11" t="s">
        <v>14</v>
      </c>
      <c r="AN15" s="19" t="s">
        <v>35</v>
      </c>
      <c r="AO15" s="11" t="s">
        <v>16</v>
      </c>
      <c r="AQ15" s="11" t="s">
        <v>12</v>
      </c>
      <c r="AR15" s="11" t="s">
        <v>13</v>
      </c>
      <c r="AS15" s="11" t="s">
        <v>14</v>
      </c>
    </row>
    <row r="16" spans="1:45" x14ac:dyDescent="0.2">
      <c r="A16" s="4" t="s">
        <v>34</v>
      </c>
      <c r="B16" s="5">
        <f>B17+B18+B19</f>
        <v>303445124000</v>
      </c>
      <c r="C16" s="5">
        <f>C17+C18+C19</f>
        <v>429077163513</v>
      </c>
      <c r="D16" s="5">
        <f>D17+D18+D19</f>
        <v>411410249709</v>
      </c>
      <c r="E16" s="6">
        <f>D16/C16</f>
        <v>0.95882578867783363</v>
      </c>
      <c r="G16" s="4" t="s">
        <v>34</v>
      </c>
      <c r="H16" s="5">
        <f>H17+H18+H19</f>
        <v>398209240000</v>
      </c>
      <c r="I16" s="5">
        <f>I17+I18+I19</f>
        <v>609671752372</v>
      </c>
      <c r="J16" s="5">
        <f>J17+J18+J19</f>
        <v>424454213487.24261</v>
      </c>
      <c r="K16" s="6">
        <f t="shared" ref="K16:K21" si="2">J16/I16</f>
        <v>0.69620121292458337</v>
      </c>
      <c r="M16" s="4" t="s">
        <v>34</v>
      </c>
      <c r="N16" s="5">
        <v>590914686000</v>
      </c>
      <c r="O16" s="5">
        <v>696484622025</v>
      </c>
      <c r="P16" s="5">
        <v>591267122676</v>
      </c>
      <c r="Q16" s="6">
        <f t="shared" ref="Q16:Q21" si="3">P16/O16</f>
        <v>0.84893062097611793</v>
      </c>
      <c r="R16" s="3"/>
      <c r="S16" s="4" t="s">
        <v>34</v>
      </c>
      <c r="T16" s="5">
        <f>T17+T18</f>
        <v>597409114000</v>
      </c>
      <c r="U16" s="5">
        <f>U17+U18</f>
        <v>712445460007</v>
      </c>
      <c r="V16" s="5">
        <f>V17+V18</f>
        <v>646016876957.91736</v>
      </c>
      <c r="W16" s="6">
        <f>V16/U16</f>
        <v>0.90675976368993916</v>
      </c>
      <c r="X16" s="3"/>
      <c r="Y16" s="4" t="s">
        <v>34</v>
      </c>
      <c r="Z16" s="5">
        <f>Z17+Z18+Z19</f>
        <v>681135476000</v>
      </c>
      <c r="AA16" s="5">
        <f>AA17+AA18+AA19</f>
        <v>864822919302</v>
      </c>
      <c r="AB16" s="5">
        <v>826272850429.66333</v>
      </c>
      <c r="AC16" s="6">
        <f t="shared" ref="AC16:AC21" si="4">AB16/AA16</f>
        <v>0.95542432096567176</v>
      </c>
      <c r="AD16" s="3"/>
      <c r="AE16" s="4" t="s">
        <v>34</v>
      </c>
      <c r="AF16" s="5">
        <f>AF17+AF18+AF19</f>
        <v>876624768000</v>
      </c>
      <c r="AG16" s="5">
        <f>AG17+AG18+AG19</f>
        <v>1033639112541</v>
      </c>
      <c r="AH16" s="5">
        <f>AH17+AH18+AH19</f>
        <v>931654098337</v>
      </c>
      <c r="AI16" s="6">
        <f t="shared" ref="AI16:AI21" si="5">AH16/AG16</f>
        <v>0.9013340217425696</v>
      </c>
      <c r="AK16" s="4" t="s">
        <v>34</v>
      </c>
      <c r="AL16" s="38">
        <f>AL17+AL18+AL19</f>
        <v>1038676302000</v>
      </c>
      <c r="AM16" s="38">
        <v>1152727095601</v>
      </c>
      <c r="AN16" s="38">
        <v>980892577340</v>
      </c>
      <c r="AO16" s="6">
        <f t="shared" ref="AO16:AO21" si="6">AN16/AM16</f>
        <v>0.85093217734123772</v>
      </c>
      <c r="AQ16" s="4" t="s">
        <v>34</v>
      </c>
      <c r="AR16" s="38">
        <f>AR17+AR18+AR19</f>
        <v>874451027000</v>
      </c>
      <c r="AS16" s="38">
        <f>AS17+AS18+AS19</f>
        <v>874451027000</v>
      </c>
    </row>
    <row r="17" spans="1:45" ht="23.25" customHeight="1" x14ac:dyDescent="0.2">
      <c r="A17" s="4" t="s">
        <v>36</v>
      </c>
      <c r="B17" s="5">
        <v>63343420000</v>
      </c>
      <c r="C17" s="5">
        <v>79344511364</v>
      </c>
      <c r="D17" s="5">
        <v>76585897777</v>
      </c>
      <c r="E17" s="6">
        <f>D17/C17</f>
        <v>0.96523245855854334</v>
      </c>
      <c r="G17" s="4" t="s">
        <v>36</v>
      </c>
      <c r="H17" s="5">
        <v>75044519000</v>
      </c>
      <c r="I17" s="5">
        <v>84813628933</v>
      </c>
      <c r="J17" s="5">
        <v>77575042741.059998</v>
      </c>
      <c r="K17" s="6">
        <f t="shared" si="2"/>
        <v>0.91465303061541858</v>
      </c>
      <c r="M17" s="4" t="s">
        <v>36</v>
      </c>
      <c r="N17" s="5">
        <v>81577127000</v>
      </c>
      <c r="O17" s="5">
        <v>96187125156</v>
      </c>
      <c r="P17" s="5">
        <v>84322782154</v>
      </c>
      <c r="Q17" s="6">
        <f t="shared" si="3"/>
        <v>0.87665352319493961</v>
      </c>
      <c r="R17" s="3"/>
      <c r="S17" s="13" t="s">
        <v>37</v>
      </c>
      <c r="T17" s="5">
        <v>324451121000</v>
      </c>
      <c r="U17" s="5">
        <v>500650927721</v>
      </c>
      <c r="V17" s="5">
        <v>495119873681.91736</v>
      </c>
      <c r="W17" s="6">
        <f>V17/U17</f>
        <v>0.98895227446344625</v>
      </c>
      <c r="X17" s="3"/>
      <c r="Y17" s="4" t="s">
        <v>36</v>
      </c>
      <c r="Z17" s="5">
        <v>72645112000</v>
      </c>
      <c r="AA17" s="5">
        <v>97364195705</v>
      </c>
      <c r="AB17" s="5">
        <v>93244896670.333298</v>
      </c>
      <c r="AC17" s="6">
        <f t="shared" si="4"/>
        <v>0.95769184960817011</v>
      </c>
      <c r="AD17" s="3"/>
      <c r="AE17" s="4" t="s">
        <v>36</v>
      </c>
      <c r="AF17" s="5">
        <v>102232832000</v>
      </c>
      <c r="AG17" s="5">
        <v>115898965097</v>
      </c>
      <c r="AH17" s="5">
        <v>114365772330</v>
      </c>
      <c r="AI17" s="6">
        <f t="shared" si="5"/>
        <v>0.98677129890058279</v>
      </c>
      <c r="AK17" s="4" t="s">
        <v>36</v>
      </c>
      <c r="AL17" s="38">
        <f>'[1]Gastos a mayo2024'!C10</f>
        <v>97663271000</v>
      </c>
      <c r="AM17" s="38">
        <v>146681239543</v>
      </c>
      <c r="AN17" s="38">
        <v>146576864910</v>
      </c>
      <c r="AO17" s="6">
        <f t="shared" si="6"/>
        <v>0.99928842547741492</v>
      </c>
      <c r="AQ17" s="4" t="s">
        <v>36</v>
      </c>
      <c r="AR17" s="38">
        <v>149524712000</v>
      </c>
      <c r="AS17" s="38">
        <v>149524712000</v>
      </c>
    </row>
    <row r="18" spans="1:45" x14ac:dyDescent="0.2">
      <c r="A18" s="4" t="s">
        <v>38</v>
      </c>
      <c r="B18" s="5">
        <v>237187786000</v>
      </c>
      <c r="C18" s="5">
        <v>337080739135</v>
      </c>
      <c r="D18" s="5">
        <v>330083849164</v>
      </c>
      <c r="E18" s="6">
        <f>D18/C18</f>
        <v>0.9792426882978984</v>
      </c>
      <c r="G18" s="4" t="s">
        <v>38</v>
      </c>
      <c r="H18" s="5">
        <v>300606602000</v>
      </c>
      <c r="I18" s="5">
        <v>356883502436</v>
      </c>
      <c r="J18" s="5">
        <v>342013936041.18262</v>
      </c>
      <c r="K18" s="6">
        <f t="shared" si="2"/>
        <v>0.9583349572246368</v>
      </c>
      <c r="M18" s="4" t="s">
        <v>39</v>
      </c>
      <c r="N18" s="5">
        <v>318131060000</v>
      </c>
      <c r="O18" s="5">
        <v>422396017129</v>
      </c>
      <c r="P18" s="5">
        <v>380969524565</v>
      </c>
      <c r="Q18" s="6">
        <f t="shared" si="3"/>
        <v>0.90192499246187652</v>
      </c>
      <c r="R18" s="3"/>
      <c r="S18" s="14" t="s">
        <v>40</v>
      </c>
      <c r="T18" s="5">
        <v>272957993000</v>
      </c>
      <c r="U18" s="5">
        <v>211794532286</v>
      </c>
      <c r="V18" s="5">
        <v>150897003276</v>
      </c>
      <c r="W18" s="6">
        <f>V18/U18</f>
        <v>0.7124688331058231</v>
      </c>
      <c r="X18" s="3"/>
      <c r="Y18" s="4" t="s">
        <v>39</v>
      </c>
      <c r="Z18" s="5">
        <v>293118276000</v>
      </c>
      <c r="AA18" s="5">
        <v>452086635597</v>
      </c>
      <c r="AB18" s="5">
        <v>443045195105.33002</v>
      </c>
      <c r="AC18" s="6">
        <f t="shared" si="4"/>
        <v>0.98000064638112916</v>
      </c>
      <c r="AD18" s="3"/>
      <c r="AE18" s="4" t="s">
        <v>39</v>
      </c>
      <c r="AF18" s="5">
        <v>291391319000</v>
      </c>
      <c r="AG18" s="5">
        <v>438261322938</v>
      </c>
      <c r="AH18" s="5">
        <v>436550075373</v>
      </c>
      <c r="AI18" s="6">
        <f t="shared" si="5"/>
        <v>0.99609537169849216</v>
      </c>
      <c r="AK18" s="4" t="s">
        <v>39</v>
      </c>
      <c r="AL18" s="38">
        <f>'[1]Gastos a mayo2024'!C189</f>
        <v>321653174000</v>
      </c>
      <c r="AM18" s="38">
        <v>465115144918</v>
      </c>
      <c r="AN18" s="38">
        <v>465010027419</v>
      </c>
      <c r="AO18" s="6">
        <f t="shared" si="6"/>
        <v>0.99977399682605794</v>
      </c>
      <c r="AQ18" s="4" t="s">
        <v>39</v>
      </c>
      <c r="AR18" s="38">
        <v>339361323000</v>
      </c>
      <c r="AS18" s="38">
        <v>339361323000</v>
      </c>
    </row>
    <row r="19" spans="1:45" x14ac:dyDescent="0.2">
      <c r="A19" s="14" t="s">
        <v>40</v>
      </c>
      <c r="B19" s="14">
        <v>2913918000</v>
      </c>
      <c r="C19" s="14">
        <v>12651913014</v>
      </c>
      <c r="D19" s="14">
        <v>4740502768</v>
      </c>
      <c r="E19" s="6">
        <f>D19/C19</f>
        <v>0.3746866393054068</v>
      </c>
      <c r="G19" s="14" t="s">
        <v>40</v>
      </c>
      <c r="H19" s="5">
        <v>22558119000</v>
      </c>
      <c r="I19" s="5">
        <v>167974621003</v>
      </c>
      <c r="J19" s="5">
        <v>4865234705</v>
      </c>
      <c r="K19" s="6">
        <f t="shared" si="2"/>
        <v>2.8964105862832146E-2</v>
      </c>
      <c r="M19" s="14" t="s">
        <v>40</v>
      </c>
      <c r="N19" s="5">
        <v>191206499000</v>
      </c>
      <c r="O19" s="5">
        <v>177901479740</v>
      </c>
      <c r="P19" s="5">
        <v>125974815957</v>
      </c>
      <c r="Q19" s="6">
        <f t="shared" si="3"/>
        <v>0.70811561624507036</v>
      </c>
      <c r="R19" s="3"/>
      <c r="S19" s="14" t="s">
        <v>41</v>
      </c>
      <c r="T19" s="5">
        <v>0</v>
      </c>
      <c r="U19" s="5">
        <v>81573623284</v>
      </c>
      <c r="V19" s="5">
        <v>0</v>
      </c>
      <c r="W19" s="6">
        <f>V19/U19</f>
        <v>0</v>
      </c>
      <c r="X19" s="3"/>
      <c r="Y19" s="14" t="s">
        <v>40</v>
      </c>
      <c r="Z19" s="5">
        <v>315372088000</v>
      </c>
      <c r="AA19" s="5">
        <v>315372088000</v>
      </c>
      <c r="AB19" s="5">
        <v>289982758654</v>
      </c>
      <c r="AC19" s="6">
        <f t="shared" si="4"/>
        <v>0.91949405064027101</v>
      </c>
      <c r="AD19" s="3"/>
      <c r="AE19" s="14" t="s">
        <v>40</v>
      </c>
      <c r="AF19" s="5">
        <v>483000617000</v>
      </c>
      <c r="AG19" s="5">
        <v>479478824506</v>
      </c>
      <c r="AH19" s="5">
        <v>380738250634</v>
      </c>
      <c r="AI19" s="6">
        <f t="shared" si="5"/>
        <v>0.79406687255953179</v>
      </c>
      <c r="AK19" s="14" t="s">
        <v>40</v>
      </c>
      <c r="AL19" s="38">
        <f>'[1]Gastos a mayo2024'!C160</f>
        <v>619359857000</v>
      </c>
      <c r="AM19" s="38">
        <f>'[1]Gastos a mayo2024'!K160</f>
        <v>540930711140</v>
      </c>
      <c r="AN19" s="38">
        <v>369305685011</v>
      </c>
      <c r="AO19" s="6">
        <f t="shared" si="6"/>
        <v>0.68272271735634327</v>
      </c>
      <c r="AQ19" s="14" t="s">
        <v>40</v>
      </c>
      <c r="AR19" s="38">
        <v>385564992000</v>
      </c>
      <c r="AS19" s="38">
        <v>385564992000</v>
      </c>
    </row>
    <row r="20" spans="1:45" x14ac:dyDescent="0.2">
      <c r="A20" s="14" t="s">
        <v>41</v>
      </c>
      <c r="B20" s="14">
        <v>0</v>
      </c>
      <c r="C20" s="14">
        <v>0</v>
      </c>
      <c r="D20" s="14">
        <v>0</v>
      </c>
      <c r="E20" s="6"/>
      <c r="G20" s="14" t="s">
        <v>41</v>
      </c>
      <c r="H20" s="14">
        <v>0</v>
      </c>
      <c r="I20" s="14">
        <v>0</v>
      </c>
      <c r="J20" s="14">
        <v>0</v>
      </c>
      <c r="K20" s="6" t="e">
        <f t="shared" si="2"/>
        <v>#DIV/0!</v>
      </c>
      <c r="M20" s="14" t="s">
        <v>41</v>
      </c>
      <c r="N20" s="5">
        <v>65115014000</v>
      </c>
      <c r="O20" s="5">
        <v>15697545031</v>
      </c>
      <c r="P20" s="5">
        <v>0</v>
      </c>
      <c r="Q20" s="6">
        <f t="shared" si="3"/>
        <v>0</v>
      </c>
      <c r="R20" s="3"/>
      <c r="S20" s="7" t="s">
        <v>42</v>
      </c>
      <c r="T20" s="8">
        <f>T16+T19</f>
        <v>597409114000</v>
      </c>
      <c r="U20" s="8">
        <f>U16+U19</f>
        <v>794019083291</v>
      </c>
      <c r="V20" s="8">
        <f>V16+V19</f>
        <v>646016876957.91736</v>
      </c>
      <c r="W20" s="6">
        <f>V20/U20</f>
        <v>0.81360371627385519</v>
      </c>
      <c r="X20" s="3"/>
      <c r="Y20" s="14" t="s">
        <v>41</v>
      </c>
      <c r="Z20" s="5">
        <v>0</v>
      </c>
      <c r="AA20" s="5">
        <v>145178728264</v>
      </c>
      <c r="AB20" s="5"/>
      <c r="AC20" s="6">
        <f t="shared" si="4"/>
        <v>0</v>
      </c>
      <c r="AD20" s="3"/>
      <c r="AE20" s="14" t="s">
        <v>41</v>
      </c>
      <c r="AF20" s="5">
        <v>0</v>
      </c>
      <c r="AG20" s="5">
        <v>32024358150</v>
      </c>
      <c r="AH20" s="5">
        <v>0</v>
      </c>
      <c r="AI20" s="6">
        <f t="shared" si="5"/>
        <v>0</v>
      </c>
      <c r="AK20" s="14" t="s">
        <v>41</v>
      </c>
      <c r="AL20" s="38">
        <f>'[1]Gastos a mayo2024'!C276</f>
        <v>0</v>
      </c>
      <c r="AM20" s="38">
        <f>'[1]Gastos a mayo2024'!K276</f>
        <v>49647671982</v>
      </c>
      <c r="AN20" s="38">
        <f>'[1]Gastos a mayo2024'!X276</f>
        <v>0</v>
      </c>
      <c r="AO20" s="6">
        <f t="shared" si="6"/>
        <v>0</v>
      </c>
      <c r="AQ20" s="14" t="s">
        <v>41</v>
      </c>
      <c r="AR20" s="38">
        <v>0</v>
      </c>
      <c r="AS20" s="38">
        <v>0</v>
      </c>
    </row>
    <row r="21" spans="1:45" x14ac:dyDescent="0.2">
      <c r="A21" s="7" t="s">
        <v>42</v>
      </c>
      <c r="B21" s="15">
        <f>B16+B20</f>
        <v>303445124000</v>
      </c>
      <c r="C21" s="15">
        <f>C16+C20</f>
        <v>429077163513</v>
      </c>
      <c r="D21" s="15">
        <f>D16+D20</f>
        <v>411410249709</v>
      </c>
      <c r="E21" s="6">
        <f>D21/C21</f>
        <v>0.95882578867783363</v>
      </c>
      <c r="G21" s="7" t="s">
        <v>42</v>
      </c>
      <c r="H21" s="8">
        <f>H16+H20</f>
        <v>398209240000</v>
      </c>
      <c r="I21" s="8">
        <f>I16+I20</f>
        <v>609671752372</v>
      </c>
      <c r="J21" s="8">
        <f>J16+J20</f>
        <v>424454213487.24261</v>
      </c>
      <c r="K21" s="6">
        <f t="shared" si="2"/>
        <v>0.69620121292458337</v>
      </c>
      <c r="M21" s="7" t="s">
        <v>42</v>
      </c>
      <c r="N21" s="8">
        <f>N16+N20</f>
        <v>656029700000</v>
      </c>
      <c r="O21" s="8">
        <f>O16+O20</f>
        <v>712182167056</v>
      </c>
      <c r="P21" s="8">
        <f>P16+P20</f>
        <v>591267122676</v>
      </c>
      <c r="Q21" s="6">
        <f t="shared" si="3"/>
        <v>0.83021893839347949</v>
      </c>
      <c r="R21" s="3"/>
      <c r="X21" s="3"/>
      <c r="Y21" s="7" t="s">
        <v>42</v>
      </c>
      <c r="Z21" s="8">
        <f>Z16+Z20</f>
        <v>681135476000</v>
      </c>
      <c r="AA21" s="8">
        <f>AA16+AA20</f>
        <v>1010001647566</v>
      </c>
      <c r="AB21" s="8">
        <f>AB16+AB20</f>
        <v>826272850429.66333</v>
      </c>
      <c r="AC21" s="9">
        <f t="shared" si="4"/>
        <v>0.81809059660535788</v>
      </c>
      <c r="AD21" s="3"/>
      <c r="AE21" s="7" t="s">
        <v>42</v>
      </c>
      <c r="AF21" s="8">
        <f>AF16+AF20</f>
        <v>876624768000</v>
      </c>
      <c r="AG21" s="8">
        <f>AG16+AG20</f>
        <v>1065663470691</v>
      </c>
      <c r="AH21" s="8">
        <f>AH16+AH20</f>
        <v>931654098337</v>
      </c>
      <c r="AI21" s="9">
        <f t="shared" si="5"/>
        <v>0.87424794408397488</v>
      </c>
      <c r="AK21" s="7" t="s">
        <v>42</v>
      </c>
      <c r="AL21" s="39">
        <f>AL16+AL20</f>
        <v>1038676302000</v>
      </c>
      <c r="AM21" s="39">
        <f>AM16+AM20</f>
        <v>1202374767583</v>
      </c>
      <c r="AN21" s="39">
        <f>AN16+AN20</f>
        <v>980892577340</v>
      </c>
      <c r="AO21" s="9">
        <f t="shared" si="6"/>
        <v>0.81579604278604334</v>
      </c>
      <c r="AQ21" s="7" t="s">
        <v>42</v>
      </c>
      <c r="AR21" s="39">
        <f>AR16+AR20</f>
        <v>874451027000</v>
      </c>
      <c r="AS21" s="39">
        <f>AS16+AS20</f>
        <v>874451027000</v>
      </c>
    </row>
    <row r="22" spans="1:45" x14ac:dyDescent="0.2">
      <c r="R22" s="3"/>
      <c r="X22" s="3"/>
      <c r="AD22" s="3"/>
      <c r="AM22" s="16"/>
    </row>
    <row r="23" spans="1:45" x14ac:dyDescent="0.2">
      <c r="N23" s="16"/>
      <c r="R23" s="3"/>
      <c r="X23" s="3"/>
      <c r="AD23" s="3"/>
      <c r="AR23" s="40"/>
    </row>
    <row r="24" spans="1:45" x14ac:dyDescent="0.2">
      <c r="R24" s="3"/>
      <c r="T24" s="16"/>
      <c r="X24" s="3"/>
      <c r="AD24" s="3"/>
    </row>
    <row r="25" spans="1:45" x14ac:dyDescent="0.2">
      <c r="R25" s="3"/>
      <c r="X25" s="3"/>
      <c r="AD25" s="3"/>
    </row>
    <row r="26" spans="1:45" x14ac:dyDescent="0.2">
      <c r="R26" s="3"/>
      <c r="X26" s="3"/>
      <c r="AD26" s="3"/>
    </row>
    <row r="27" spans="1:45" x14ac:dyDescent="0.2">
      <c r="R27" s="3"/>
      <c r="X27" s="3"/>
      <c r="AD27" s="3"/>
    </row>
    <row r="28" spans="1:45" x14ac:dyDescent="0.2">
      <c r="R28" s="3"/>
      <c r="X28" s="3"/>
      <c r="AD28" s="3"/>
    </row>
    <row r="29" spans="1:45" x14ac:dyDescent="0.2">
      <c r="R29" s="3"/>
      <c r="X29" s="3"/>
      <c r="AD29" s="3"/>
    </row>
    <row r="30" spans="1:45" x14ac:dyDescent="0.2">
      <c r="R30" s="3"/>
      <c r="X30" s="3"/>
      <c r="AD30" s="3"/>
    </row>
    <row r="31" spans="1:45" x14ac:dyDescent="0.2">
      <c r="R31" s="3"/>
      <c r="X31" s="3"/>
      <c r="AD31" s="3"/>
    </row>
    <row r="32" spans="1:45" x14ac:dyDescent="0.2">
      <c r="R32" s="3"/>
      <c r="X32" s="3"/>
      <c r="AD32" s="3"/>
    </row>
    <row r="33" spans="18:30" x14ac:dyDescent="0.2">
      <c r="R33" s="3"/>
      <c r="X33" s="3"/>
      <c r="AD33" s="3"/>
    </row>
    <row r="34" spans="18:30" ht="72.75" customHeight="1" x14ac:dyDescent="0.2">
      <c r="R34" s="3"/>
      <c r="X34" s="3"/>
      <c r="AD34" s="3"/>
    </row>
    <row r="35" spans="18:30" x14ac:dyDescent="0.2">
      <c r="R35" s="3"/>
      <c r="X35" s="3"/>
      <c r="AD35" s="3"/>
    </row>
    <row r="36" spans="18:30" x14ac:dyDescent="0.2">
      <c r="R36" s="3"/>
      <c r="X36" s="3"/>
      <c r="AD36" s="3"/>
    </row>
    <row r="37" spans="18:30" x14ac:dyDescent="0.2">
      <c r="R37" s="3"/>
      <c r="X37" s="3"/>
      <c r="AD37" s="3"/>
    </row>
    <row r="38" spans="18:30" x14ac:dyDescent="0.2">
      <c r="R38" s="3"/>
      <c r="X38" s="3"/>
      <c r="AD38" s="3"/>
    </row>
    <row r="39" spans="18:30" x14ac:dyDescent="0.2">
      <c r="R39" s="3"/>
      <c r="X39" s="3"/>
      <c r="AD39" s="3"/>
    </row>
    <row r="40" spans="18:30" x14ac:dyDescent="0.2">
      <c r="R40" s="3"/>
      <c r="X40" s="3"/>
      <c r="AD40" s="3"/>
    </row>
    <row r="41" spans="18:30" x14ac:dyDescent="0.2">
      <c r="R41" s="3"/>
      <c r="X41" s="3"/>
      <c r="AD41" s="3"/>
    </row>
    <row r="42" spans="18:30" x14ac:dyDescent="0.2">
      <c r="R42" s="3"/>
      <c r="X42" s="3"/>
      <c r="AD42" s="3"/>
    </row>
    <row r="43" spans="18:30" x14ac:dyDescent="0.2">
      <c r="R43" s="3"/>
      <c r="X43" s="3"/>
      <c r="AD43" s="3"/>
    </row>
    <row r="44" spans="18:30" x14ac:dyDescent="0.2">
      <c r="R44" s="3"/>
      <c r="X44" s="3"/>
      <c r="AD44" s="3"/>
    </row>
    <row r="45" spans="18:30" x14ac:dyDescent="0.2">
      <c r="R45" s="3"/>
      <c r="X45" s="3"/>
      <c r="AD45" s="3"/>
    </row>
    <row r="46" spans="18:30" ht="72.75" customHeight="1" x14ac:dyDescent="0.2">
      <c r="R46" s="3"/>
      <c r="X46" s="3"/>
      <c r="AD46" s="3"/>
    </row>
    <row r="47" spans="18:30" x14ac:dyDescent="0.2">
      <c r="R47" s="3"/>
      <c r="X47" s="3"/>
      <c r="AD47" s="3"/>
    </row>
    <row r="48" spans="18:30" x14ac:dyDescent="0.2">
      <c r="R48" s="3"/>
      <c r="X48" s="3"/>
      <c r="AD48" s="3"/>
    </row>
    <row r="49" spans="18:30" x14ac:dyDescent="0.2">
      <c r="R49" s="3"/>
      <c r="X49" s="3"/>
      <c r="AD49" s="3"/>
    </row>
    <row r="50" spans="18:30" ht="60.75" customHeight="1" x14ac:dyDescent="0.2">
      <c r="R50" s="3"/>
      <c r="X50" s="3"/>
      <c r="AD50" s="3"/>
    </row>
    <row r="51" spans="18:30" x14ac:dyDescent="0.2">
      <c r="R51" s="3"/>
      <c r="X51" s="3"/>
      <c r="AD51" s="3"/>
    </row>
    <row r="52" spans="18:30" x14ac:dyDescent="0.2">
      <c r="R52" s="3"/>
      <c r="X52" s="3"/>
      <c r="AD52" s="3"/>
    </row>
    <row r="53" spans="18:30" x14ac:dyDescent="0.2">
      <c r="R53" s="3"/>
      <c r="X53" s="3"/>
      <c r="AD53" s="3"/>
    </row>
    <row r="54" spans="18:30" x14ac:dyDescent="0.2">
      <c r="R54" s="3"/>
      <c r="X54" s="3"/>
      <c r="AD54" s="3"/>
    </row>
    <row r="55" spans="18:30" x14ac:dyDescent="0.2">
      <c r="R55" s="3"/>
      <c r="X55" s="3"/>
      <c r="AD55" s="3"/>
    </row>
    <row r="56" spans="18:30" x14ac:dyDescent="0.2">
      <c r="R56" s="3"/>
      <c r="X56" s="3"/>
      <c r="AD56" s="3"/>
    </row>
    <row r="57" spans="18:30" x14ac:dyDescent="0.2">
      <c r="R57" s="3"/>
      <c r="X57" s="3"/>
      <c r="AD57" s="3"/>
    </row>
    <row r="58" spans="18:30" x14ac:dyDescent="0.2">
      <c r="R58" s="3"/>
      <c r="X58" s="3"/>
      <c r="AD58" s="3"/>
    </row>
    <row r="59" spans="18:30" x14ac:dyDescent="0.2">
      <c r="R59" s="3"/>
      <c r="X59" s="3"/>
      <c r="AD59" s="3"/>
    </row>
    <row r="60" spans="18:30" x14ac:dyDescent="0.2">
      <c r="R60" s="3"/>
      <c r="X60" s="3"/>
      <c r="AD60" s="3"/>
    </row>
    <row r="61" spans="18:30" x14ac:dyDescent="0.2">
      <c r="R61" s="3"/>
      <c r="X61" s="3"/>
      <c r="AD61" s="3"/>
    </row>
    <row r="62" spans="18:30" x14ac:dyDescent="0.2">
      <c r="R62" s="3"/>
      <c r="X62" s="3"/>
      <c r="AD62" s="3"/>
    </row>
    <row r="63" spans="18:30" x14ac:dyDescent="0.2">
      <c r="R63" s="3"/>
      <c r="X63" s="3"/>
      <c r="AD63" s="3"/>
    </row>
    <row r="64" spans="18:30" x14ac:dyDescent="0.2">
      <c r="R64" s="3"/>
      <c r="X64" s="3"/>
      <c r="AD64" s="3"/>
    </row>
    <row r="65" spans="18:30" x14ac:dyDescent="0.2">
      <c r="R65" s="3"/>
      <c r="X65" s="3"/>
      <c r="AD65" s="3"/>
    </row>
    <row r="66" spans="18:30" x14ac:dyDescent="0.2">
      <c r="R66" s="3"/>
      <c r="X66" s="3"/>
      <c r="AD66" s="3"/>
    </row>
    <row r="67" spans="18:30" x14ac:dyDescent="0.2">
      <c r="R67" s="3"/>
      <c r="X67" s="3"/>
      <c r="AD67" s="3"/>
    </row>
    <row r="68" spans="18:30" x14ac:dyDescent="0.2">
      <c r="R68" s="3"/>
      <c r="AD68" s="3"/>
    </row>
    <row r="69" spans="18:30" x14ac:dyDescent="0.2">
      <c r="R69" s="3"/>
      <c r="AD69" s="3"/>
    </row>
    <row r="70" spans="18:30" x14ac:dyDescent="0.2">
      <c r="R70" s="3"/>
      <c r="AD70" s="3"/>
    </row>
    <row r="71" spans="18:30" x14ac:dyDescent="0.2">
      <c r="R71" s="3"/>
      <c r="AD71" s="3"/>
    </row>
    <row r="72" spans="18:30" x14ac:dyDescent="0.2">
      <c r="R72" s="3"/>
      <c r="AD72" s="3"/>
    </row>
    <row r="73" spans="18:30" x14ac:dyDescent="0.2">
      <c r="R73" s="3"/>
      <c r="AD73" s="3"/>
    </row>
    <row r="74" spans="18:30" x14ac:dyDescent="0.2">
      <c r="R74" s="3"/>
      <c r="AD74" s="3"/>
    </row>
    <row r="75" spans="18:30" x14ac:dyDescent="0.2">
      <c r="R75" s="3"/>
      <c r="AD75" s="3"/>
    </row>
    <row r="76" spans="18:30" x14ac:dyDescent="0.2">
      <c r="R76" s="3"/>
      <c r="AD76" s="3"/>
    </row>
    <row r="77" spans="18:30" x14ac:dyDescent="0.2">
      <c r="R77" s="3"/>
      <c r="AD77" s="3"/>
    </row>
    <row r="78" spans="18:30" x14ac:dyDescent="0.2">
      <c r="R78" s="3"/>
      <c r="AD78" s="3"/>
    </row>
    <row r="79" spans="18:30" x14ac:dyDescent="0.2">
      <c r="R79" s="3"/>
      <c r="AD79" s="3"/>
    </row>
    <row r="80" spans="18:30" x14ac:dyDescent="0.2">
      <c r="R80" s="3"/>
      <c r="AD80" s="3"/>
    </row>
    <row r="81" spans="18:36" x14ac:dyDescent="0.2">
      <c r="R81" s="3"/>
      <c r="AD81" s="3"/>
    </row>
    <row r="82" spans="18:36" x14ac:dyDescent="0.2">
      <c r="R82" s="3"/>
      <c r="AD82" s="3"/>
      <c r="AJ82" s="3"/>
    </row>
    <row r="83" spans="18:36" x14ac:dyDescent="0.2">
      <c r="R83" s="3"/>
      <c r="AD83" s="3"/>
      <c r="AJ83" s="3"/>
    </row>
    <row r="84" spans="18:36" x14ac:dyDescent="0.2">
      <c r="AJ84" s="3"/>
    </row>
    <row r="85" spans="18:36" x14ac:dyDescent="0.2">
      <c r="AJ85" s="3"/>
    </row>
    <row r="86" spans="18:36" x14ac:dyDescent="0.2">
      <c r="AJ86" s="3"/>
    </row>
    <row r="87" spans="18:36" x14ac:dyDescent="0.2">
      <c r="AJ87" s="3"/>
    </row>
    <row r="88" spans="18:36" x14ac:dyDescent="0.2">
      <c r="AJ88" s="3"/>
    </row>
    <row r="89" spans="18:36" x14ac:dyDescent="0.2">
      <c r="AJ89" s="3"/>
    </row>
    <row r="90" spans="18:36" x14ac:dyDescent="0.2">
      <c r="AJ90" s="3"/>
    </row>
    <row r="91" spans="18:36" x14ac:dyDescent="0.2">
      <c r="AJ91" s="3"/>
    </row>
    <row r="92" spans="18:36" x14ac:dyDescent="0.2">
      <c r="AJ92" s="3"/>
    </row>
    <row r="93" spans="18:36" x14ac:dyDescent="0.2">
      <c r="AJ93" s="3"/>
    </row>
    <row r="94" spans="18:36" x14ac:dyDescent="0.2">
      <c r="AJ94" s="3"/>
    </row>
    <row r="95" spans="18:36" x14ac:dyDescent="0.2">
      <c r="AJ95" s="3"/>
    </row>
    <row r="96" spans="18:36" x14ac:dyDescent="0.2">
      <c r="AJ96" s="3"/>
    </row>
    <row r="97" spans="36:36" x14ac:dyDescent="0.2">
      <c r="AJ97" s="3"/>
    </row>
  </sheetData>
  <mergeCells count="16">
    <mergeCell ref="AR2:AS2"/>
    <mergeCell ref="AR14:AS14"/>
    <mergeCell ref="AL2:AO2"/>
    <mergeCell ref="B14:E14"/>
    <mergeCell ref="H14:K14"/>
    <mergeCell ref="N14:Q14"/>
    <mergeCell ref="T14:W14"/>
    <mergeCell ref="Z14:AC14"/>
    <mergeCell ref="AF14:AI14"/>
    <mergeCell ref="AL14:AO14"/>
    <mergeCell ref="B2:E2"/>
    <mergeCell ref="H2:K2"/>
    <mergeCell ref="N2:Q2"/>
    <mergeCell ref="T2:W2"/>
    <mergeCell ref="Z2:AC2"/>
    <mergeCell ref="AF2:AI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Ejecuciones 2018-2025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ADM-PRE-002 Presupuesto 2</dc:creator>
  <cp:lastModifiedBy>ADM-PRE-002 Presupuesto 2</cp:lastModifiedBy>
  <dcterms:created xsi:type="dcterms:W3CDTF">2025-03-21T23:44:20Z</dcterms:created>
  <dcterms:modified xsi:type="dcterms:W3CDTF">2025-03-22T00:04:45Z</dcterms:modified>
</cp:coreProperties>
</file>